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<sst xmlns="http://schemas.openxmlformats.org/spreadsheetml/2006/main" count="36" uniqueCount="31">
  <si>
    <t>МБДОУ "Детский сад №241"</t>
  </si>
  <si>
    <t>Бюджетные ассигнования на 2016 год</t>
  </si>
  <si>
    <t>Наименование</t>
  </si>
  <si>
    <t>Целевая статья</t>
  </si>
  <si>
    <t>КБК</t>
  </si>
  <si>
    <t>смета, руб.</t>
  </si>
  <si>
    <t>Заработная плата город</t>
  </si>
  <si>
    <t>Начисления на зпл город</t>
  </si>
  <si>
    <t>Заработная плата край</t>
  </si>
  <si>
    <t>Заработная плата край по Указу Президента</t>
  </si>
  <si>
    <t>Пособие до 3-х лет</t>
  </si>
  <si>
    <t>Связь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</si>
  <si>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</si>
  <si>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</si>
  <si>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</si>
  <si>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 (налоги, штрафы)</t>
  </si>
  <si>
    <t>Приобретение основных средств</t>
  </si>
  <si>
    <t>Учебные расходы</t>
  </si>
  <si>
    <t>приобретение материальных запасов</t>
  </si>
  <si>
    <t>ИТОГО ПО 4-КЕ</t>
  </si>
  <si>
    <t>АПС, КТС</t>
  </si>
  <si>
    <t>Кап.ремонт</t>
  </si>
  <si>
    <t>Компенсация род.платы</t>
  </si>
  <si>
    <t>Услуги банка</t>
  </si>
  <si>
    <t>Оздоровление педагогов</t>
  </si>
  <si>
    <t>Аттестация, медосмотр</t>
  </si>
  <si>
    <t>Медосмотр</t>
  </si>
  <si>
    <t>Питание льготников</t>
  </si>
  <si>
    <t>ИТОГО ПО 5-КЕ</t>
  </si>
  <si>
    <t>ВСЕГО ПО БЮДЖЕТУ</t>
  </si>
  <si>
    <t>Исполнитель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</si>
</sst>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i/>
      <u val="single"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Border="1">
      <alignment/>
      <protection/>
    </xf>
    <xf numFmtId="0" fontId="1" fillId="0" borderId="13" xfId="52" applyFont="1" applyBorder="1" applyAlignment="1">
      <alignment horizontal="center"/>
      <protection/>
    </xf>
    <xf numFmtId="43" fontId="4" fillId="33" borderId="13" xfId="61" applyFont="1" applyFill="1" applyBorder="1" applyAlignment="1">
      <alignment/>
    </xf>
    <xf numFmtId="0" fontId="1" fillId="34" borderId="13" xfId="52" applyFont="1" applyFill="1" applyBorder="1" applyAlignment="1">
      <alignment horizontal="center"/>
      <protection/>
    </xf>
    <xf numFmtId="0" fontId="5" fillId="33" borderId="13" xfId="52" applyFont="1" applyFill="1" applyBorder="1" applyAlignment="1">
      <alignment horizontal="left" vertical="center" wrapText="1"/>
      <protection/>
    </xf>
    <xf numFmtId="0" fontId="1" fillId="35" borderId="13" xfId="52" applyFont="1" applyFill="1" applyBorder="1" applyAlignment="1">
      <alignment horizontal="center"/>
      <protection/>
    </xf>
    <xf numFmtId="43" fontId="4" fillId="0" borderId="13" xfId="61" applyFont="1" applyBorder="1" applyAlignment="1">
      <alignment/>
    </xf>
    <xf numFmtId="0" fontId="3" fillId="0" borderId="13" xfId="52" applyFont="1" applyBorder="1" applyAlignment="1">
      <alignment horizontal="left" vertical="center" wrapText="1"/>
      <protection/>
    </xf>
    <xf numFmtId="0" fontId="3" fillId="0" borderId="14" xfId="52" applyFont="1" applyBorder="1">
      <alignment/>
      <protection/>
    </xf>
    <xf numFmtId="0" fontId="1" fillId="0" borderId="14" xfId="52" applyFont="1" applyBorder="1" applyAlignment="1">
      <alignment horizontal="center"/>
      <protection/>
    </xf>
    <xf numFmtId="43" fontId="4" fillId="0" borderId="14" xfId="61" applyFont="1" applyBorder="1" applyAlignment="1">
      <alignment/>
    </xf>
    <xf numFmtId="0" fontId="6" fillId="33" borderId="15" xfId="52" applyFont="1" applyFill="1" applyBorder="1" applyAlignment="1">
      <alignment horizontal="right" vertical="center" wrapText="1"/>
      <protection/>
    </xf>
    <xf numFmtId="0" fontId="1" fillId="0" borderId="16" xfId="52" applyFont="1" applyBorder="1" applyAlignment="1">
      <alignment horizontal="center"/>
      <protection/>
    </xf>
    <xf numFmtId="0" fontId="3" fillId="0" borderId="17" xfId="52" applyFont="1" applyBorder="1">
      <alignment/>
      <protection/>
    </xf>
    <xf numFmtId="43" fontId="4" fillId="36" borderId="18" xfId="61" applyFont="1" applyFill="1" applyBorder="1" applyAlignment="1">
      <alignment/>
    </xf>
    <xf numFmtId="0" fontId="5" fillId="33" borderId="19" xfId="52" applyFont="1" applyFill="1" applyBorder="1" applyAlignment="1">
      <alignment horizontal="left" vertical="center" wrapText="1"/>
      <protection/>
    </xf>
    <xf numFmtId="0" fontId="1" fillId="0" borderId="19" xfId="52" applyFont="1" applyBorder="1" applyAlignment="1">
      <alignment horizontal="center"/>
      <protection/>
    </xf>
    <xf numFmtId="0" fontId="3" fillId="0" borderId="19" xfId="52" applyFont="1" applyBorder="1">
      <alignment/>
      <protection/>
    </xf>
    <xf numFmtId="43" fontId="4" fillId="0" borderId="19" xfId="61" applyFont="1" applyBorder="1" applyAlignment="1">
      <alignment/>
    </xf>
    <xf numFmtId="0" fontId="5" fillId="33" borderId="14" xfId="52" applyFont="1" applyFill="1" applyBorder="1" applyAlignment="1">
      <alignment horizontal="left" vertical="center" wrapText="1"/>
      <protection/>
    </xf>
    <xf numFmtId="0" fontId="1" fillId="35" borderId="14" xfId="52" applyFont="1" applyFill="1" applyBorder="1" applyAlignment="1">
      <alignment horizontal="center"/>
      <protection/>
    </xf>
    <xf numFmtId="0" fontId="6" fillId="33" borderId="20" xfId="52" applyFont="1" applyFill="1" applyBorder="1" applyAlignment="1">
      <alignment horizontal="right" vertical="center" wrapText="1"/>
      <protection/>
    </xf>
    <xf numFmtId="0" fontId="1" fillId="0" borderId="15" xfId="52" applyFont="1" applyBorder="1" applyAlignment="1">
      <alignment horizontal="center"/>
      <protection/>
    </xf>
    <xf numFmtId="0" fontId="3" fillId="0" borderId="16" xfId="52" applyFont="1" applyBorder="1">
      <alignment/>
      <protection/>
    </xf>
    <xf numFmtId="43" fontId="4" fillId="36" borderId="21" xfId="61" applyFont="1" applyFill="1" applyBorder="1" applyAlignment="1">
      <alignment/>
    </xf>
    <xf numFmtId="0" fontId="5" fillId="33" borderId="22" xfId="52" applyFont="1" applyFill="1" applyBorder="1" applyAlignment="1">
      <alignment horizontal="right" vertical="center" wrapText="1"/>
      <protection/>
    </xf>
    <xf numFmtId="0" fontId="1" fillId="0" borderId="23" xfId="52" applyFont="1" applyBorder="1" applyAlignment="1">
      <alignment horizontal="center"/>
      <protection/>
    </xf>
    <xf numFmtId="0" fontId="3" fillId="0" borderId="23" xfId="52" applyFont="1" applyBorder="1">
      <alignment/>
      <protection/>
    </xf>
    <xf numFmtId="43" fontId="4" fillId="0" borderId="23" xfId="61" applyFont="1" applyBorder="1" applyAlignment="1">
      <alignment/>
    </xf>
    <xf numFmtId="0" fontId="5" fillId="33" borderId="15" xfId="52" applyFont="1" applyFill="1" applyBorder="1" applyAlignment="1">
      <alignment horizontal="right" vertical="center" wrapText="1"/>
      <protection/>
    </xf>
    <xf numFmtId="43" fontId="4" fillId="37" borderId="18" xfId="61" applyFont="1" applyFill="1" applyBorder="1" applyAlignment="1">
      <alignment/>
    </xf>
    <xf numFmtId="43" fontId="0" fillId="0" borderId="0" xfId="0" applyNumberFormat="1" applyAlignment="1">
      <alignment/>
    </xf>
    <xf numFmtId="0" fontId="3" fillId="0" borderId="0" xfId="52" applyFont="1" applyBorder="1">
      <alignment/>
      <protection/>
    </xf>
    <xf numFmtId="0" fontId="1" fillId="0" borderId="0" xfId="52" applyFont="1" applyBorder="1" applyAlignment="1">
      <alignment horizontal="center"/>
      <protection/>
    </xf>
    <xf numFmtId="43" fontId="4" fillId="0" borderId="0" xfId="61" applyFont="1" applyFill="1" applyBorder="1" applyAlignment="1">
      <alignment/>
    </xf>
    <xf numFmtId="43" fontId="2" fillId="0" borderId="0" xfId="61" applyBorder="1" applyAlignment="1">
      <alignment/>
    </xf>
    <xf numFmtId="0" fontId="1" fillId="0" borderId="0" xfId="52" applyFont="1" applyAlignment="1">
      <alignment horizontal="center"/>
      <protection/>
    </xf>
    <xf numFmtId="0" fontId="3" fillId="33" borderId="0" xfId="52" applyFont="1" applyFill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 ДС 57 на 2013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Смета ДС 57 на 2013 год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57;%20&#8470;95\AppData\Local\Microsoft\Windows\Temporary%20Internet%20Files\Content.IE5\IGYT022Q\&#1052;&#1040;&#1056;&#1048;&#1053;&#1040;%20&#1076;&#1086;&#1082;-&#1090;&#1099;\&#1047;&#1040;&#1071;&#1042;&#1050;&#1048;.&#1048;&#1047;&#1052;&#1045;&#1053;&#1045;&#1053;&#1048;&#1071;%20&#1057;&#1052;&#1045;&#1058;&#1067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 сметы"/>
      <sheetName val="67 сметы"/>
      <sheetName val="199сметы"/>
      <sheetName val="208 сметы"/>
      <sheetName val="241 сметы"/>
      <sheetName val="30 изм"/>
      <sheetName val="30 заявки"/>
      <sheetName val="67 изм"/>
      <sheetName val="67 заявки"/>
      <sheetName val="199изм "/>
      <sheetName val=" 199заявки  "/>
      <sheetName val="208 изм"/>
      <sheetName val="208 заявки"/>
      <sheetName val="241 изм"/>
      <sheetName val="241 заявки"/>
      <sheetName val="отклонения"/>
    </sheetNames>
    <sheetDataSet>
      <sheetData sheetId="14">
        <row r="4">
          <cell r="B4">
            <v>2876452</v>
          </cell>
        </row>
        <row r="6">
          <cell r="B6">
            <v>868689</v>
          </cell>
        </row>
        <row r="7">
          <cell r="B7">
            <v>2387828.73</v>
          </cell>
        </row>
        <row r="8">
          <cell r="B8">
            <v>721124.28</v>
          </cell>
        </row>
        <row r="9">
          <cell r="B9">
            <v>0</v>
          </cell>
        </row>
        <row r="10">
          <cell r="B10">
            <v>0</v>
          </cell>
        </row>
        <row r="13">
          <cell r="B13">
            <v>2760</v>
          </cell>
        </row>
        <row r="14">
          <cell r="B14">
            <v>33399</v>
          </cell>
        </row>
        <row r="15">
          <cell r="B15">
            <v>1015980</v>
          </cell>
        </row>
        <row r="16">
          <cell r="B16">
            <v>92112</v>
          </cell>
        </row>
        <row r="34">
          <cell r="B34">
            <v>57220</v>
          </cell>
        </row>
        <row r="40">
          <cell r="B40">
            <v>7736</v>
          </cell>
        </row>
        <row r="41">
          <cell r="B41">
            <v>6538</v>
          </cell>
        </row>
        <row r="42">
          <cell r="B42">
            <v>0</v>
          </cell>
        </row>
        <row r="43">
          <cell r="B43">
            <v>64194</v>
          </cell>
        </row>
        <row r="46">
          <cell r="B46">
            <v>148373</v>
          </cell>
        </row>
        <row r="53">
          <cell r="B53">
            <v>59271.36</v>
          </cell>
        </row>
        <row r="54">
          <cell r="B54">
            <v>0</v>
          </cell>
        </row>
        <row r="56">
          <cell r="B56">
            <v>43361.01</v>
          </cell>
        </row>
        <row r="58">
          <cell r="B58">
            <v>32478.57</v>
          </cell>
        </row>
        <row r="59">
          <cell r="B59">
            <v>0</v>
          </cell>
        </row>
        <row r="60">
          <cell r="B60">
            <v>4050</v>
          </cell>
        </row>
        <row r="61">
          <cell r="B61">
            <v>34300</v>
          </cell>
        </row>
        <row r="67">
          <cell r="B67">
            <v>0</v>
          </cell>
        </row>
        <row r="68">
          <cell r="B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95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3.421875" style="0" customWidth="1"/>
    <col min="2" max="2" width="12.28125" style="0" customWidth="1"/>
    <col min="3" max="3" width="10.7109375" style="0" customWidth="1"/>
    <col min="4" max="4" width="19.140625" style="0" customWidth="1"/>
    <col min="5" max="6" width="12.8515625" style="0" bestFit="1" customWidth="1"/>
  </cols>
  <sheetData>
    <row r="3" spans="1:4" ht="15">
      <c r="A3" s="42" t="s">
        <v>0</v>
      </c>
      <c r="B3" s="42"/>
      <c r="C3" s="42"/>
      <c r="D3" s="42"/>
    </row>
    <row r="4" spans="1:4" ht="18.75">
      <c r="A4" s="43" t="s">
        <v>1</v>
      </c>
      <c r="B4" s="43"/>
      <c r="C4" s="43"/>
      <c r="D4" s="43"/>
    </row>
    <row r="5" spans="1:4" ht="15.75" thickBot="1">
      <c r="A5" s="1"/>
      <c r="B5" s="1"/>
      <c r="C5" s="1"/>
      <c r="D5" s="1"/>
    </row>
    <row r="6" spans="1:4" ht="37.5">
      <c r="A6" s="2" t="s">
        <v>2</v>
      </c>
      <c r="B6" s="3" t="s">
        <v>3</v>
      </c>
      <c r="C6" s="4" t="s">
        <v>4</v>
      </c>
      <c r="D6" s="5" t="s">
        <v>5</v>
      </c>
    </row>
    <row r="7" spans="1:4" ht="18.75">
      <c r="A7" s="6" t="s">
        <v>6</v>
      </c>
      <c r="B7" s="7">
        <v>1010000</v>
      </c>
      <c r="C7" s="6">
        <v>211</v>
      </c>
      <c r="D7" s="8">
        <f>'[1]241 заявки'!B4</f>
        <v>2876452</v>
      </c>
    </row>
    <row r="8" spans="1:4" ht="18.75">
      <c r="A8" s="6" t="s">
        <v>7</v>
      </c>
      <c r="B8" s="7">
        <v>1010000</v>
      </c>
      <c r="C8" s="6">
        <v>213</v>
      </c>
      <c r="D8" s="8">
        <f>'[1]241 заявки'!B6</f>
        <v>868689</v>
      </c>
    </row>
    <row r="9" spans="1:4" ht="18.75">
      <c r="A9" s="6" t="s">
        <v>8</v>
      </c>
      <c r="B9" s="9">
        <v>1017090</v>
      </c>
      <c r="C9" s="6">
        <v>211</v>
      </c>
      <c r="D9" s="8">
        <f>'[1]241 заявки'!B7</f>
        <v>2387828.73</v>
      </c>
    </row>
    <row r="10" spans="1:4" ht="18.75">
      <c r="A10" s="6" t="s">
        <v>8</v>
      </c>
      <c r="B10" s="9">
        <v>1017090</v>
      </c>
      <c r="C10" s="6">
        <v>213</v>
      </c>
      <c r="D10" s="8">
        <f>'[1]241 заявки'!B8</f>
        <v>721124.28</v>
      </c>
    </row>
    <row r="11" spans="1:4" ht="18.75" hidden="1">
      <c r="A11" s="6" t="s">
        <v>9</v>
      </c>
      <c r="B11" s="9">
        <v>1017090</v>
      </c>
      <c r="C11" s="6">
        <v>211</v>
      </c>
      <c r="D11" s="8">
        <f>'[1]241 заявки'!B9</f>
        <v>0</v>
      </c>
    </row>
    <row r="12" spans="1:4" ht="18.75" hidden="1">
      <c r="A12" s="6" t="s">
        <v>9</v>
      </c>
      <c r="B12" s="9">
        <v>1017090</v>
      </c>
      <c r="C12" s="6">
        <v>213</v>
      </c>
      <c r="D12" s="8">
        <f>'[1]241 заявки'!B10</f>
        <v>0</v>
      </c>
    </row>
    <row r="13" spans="1:4" ht="18.75">
      <c r="A13" s="10" t="s">
        <v>10</v>
      </c>
      <c r="B13" s="11">
        <v>1010000</v>
      </c>
      <c r="C13" s="6">
        <v>212</v>
      </c>
      <c r="D13" s="12">
        <f>'[1]241 заявки'!B13</f>
        <v>2760</v>
      </c>
    </row>
    <row r="14" spans="1:4" ht="18.75">
      <c r="A14" s="6" t="s">
        <v>11</v>
      </c>
      <c r="B14" s="11">
        <v>1010000</v>
      </c>
      <c r="C14" s="6">
        <v>221</v>
      </c>
      <c r="D14" s="12">
        <f>'[1]241 заявки'!B14</f>
        <v>33399</v>
      </c>
    </row>
    <row r="15" spans="1:4" ht="18.75">
      <c r="A15" s="6" t="s">
        <v>12</v>
      </c>
      <c r="B15" s="11">
        <v>1010000</v>
      </c>
      <c r="C15" s="6">
        <v>223</v>
      </c>
      <c r="D15" s="12">
        <f>'[1]241 заявки'!B15</f>
        <v>1015980</v>
      </c>
    </row>
    <row r="16" spans="1:4" ht="18.75">
      <c r="A16" s="13" t="s">
        <v>13</v>
      </c>
      <c r="B16" s="11">
        <v>1010000</v>
      </c>
      <c r="C16" s="6">
        <v>225</v>
      </c>
      <c r="D16" s="12">
        <f>'[1]241 заявки'!B16</f>
        <v>92112</v>
      </c>
    </row>
    <row r="17" spans="1:4" ht="18.75">
      <c r="A17" s="13" t="s">
        <v>14</v>
      </c>
      <c r="B17" s="11">
        <v>1010000</v>
      </c>
      <c r="C17" s="6">
        <v>226</v>
      </c>
      <c r="D17" s="12">
        <f>'[1]241 заявки'!B34</f>
        <v>57220</v>
      </c>
    </row>
    <row r="18" spans="1:4" ht="18.75">
      <c r="A18" s="6" t="s">
        <v>15</v>
      </c>
      <c r="B18" s="11">
        <v>1010000</v>
      </c>
      <c r="C18" s="6">
        <v>290</v>
      </c>
      <c r="D18" s="12">
        <f>'[1]241 заявки'!B40</f>
        <v>7736</v>
      </c>
    </row>
    <row r="19" spans="1:4" ht="18.75">
      <c r="A19" s="6" t="s">
        <v>16</v>
      </c>
      <c r="B19" s="11">
        <v>1010000</v>
      </c>
      <c r="C19" s="6">
        <v>310</v>
      </c>
      <c r="D19" s="12">
        <f>'[1]241 заявки'!B41</f>
        <v>6538</v>
      </c>
    </row>
    <row r="20" spans="1:4" ht="18.75">
      <c r="A20" s="6" t="s">
        <v>17</v>
      </c>
      <c r="B20" s="9">
        <v>1017090</v>
      </c>
      <c r="C20" s="14">
        <v>340</v>
      </c>
      <c r="D20" s="12">
        <f>'[1]241 заявки'!B43</f>
        <v>64194</v>
      </c>
    </row>
    <row r="21" spans="1:4" ht="18.75" hidden="1">
      <c r="A21" s="6" t="s">
        <v>17</v>
      </c>
      <c r="B21" s="9">
        <v>1017090</v>
      </c>
      <c r="C21" s="14">
        <v>310</v>
      </c>
      <c r="D21" s="12">
        <f>'[1]241 заявки'!B42</f>
        <v>0</v>
      </c>
    </row>
    <row r="22" spans="1:4" ht="19.5" thickBot="1">
      <c r="A22" s="14" t="s">
        <v>18</v>
      </c>
      <c r="B22" s="15">
        <v>1010000</v>
      </c>
      <c r="C22" s="14">
        <v>340</v>
      </c>
      <c r="D22" s="16">
        <f>'[1]241 заявки'!B46</f>
        <v>148373</v>
      </c>
    </row>
    <row r="23" spans="1:4" ht="19.5" thickBot="1">
      <c r="A23" s="17" t="s">
        <v>19</v>
      </c>
      <c r="B23" s="18"/>
      <c r="C23" s="19"/>
      <c r="D23" s="20">
        <f>D7+D8+D11+D14+D15+D16+D17+D18+D19+D20+D9+D10+D12+D22+D13+D21</f>
        <v>8282406.010000001</v>
      </c>
    </row>
    <row r="24" spans="1:4" ht="18.75">
      <c r="A24" s="21" t="s">
        <v>20</v>
      </c>
      <c r="B24" s="22">
        <v>1060000</v>
      </c>
      <c r="C24" s="23">
        <v>225</v>
      </c>
      <c r="D24" s="24">
        <f>'[1]241 заявки'!B53</f>
        <v>59271.36</v>
      </c>
    </row>
    <row r="25" spans="1:4" ht="18.75" hidden="1">
      <c r="A25" s="21" t="s">
        <v>21</v>
      </c>
      <c r="B25" s="22">
        <v>1060000</v>
      </c>
      <c r="C25" s="23">
        <v>225</v>
      </c>
      <c r="D25" s="24">
        <f>'[1]241 заявки'!B54</f>
        <v>0</v>
      </c>
    </row>
    <row r="26" spans="1:4" ht="18.75">
      <c r="A26" s="10" t="s">
        <v>20</v>
      </c>
      <c r="B26" s="7">
        <v>1060000</v>
      </c>
      <c r="C26" s="6">
        <v>226</v>
      </c>
      <c r="D26" s="12">
        <f>'[1]241 заявки'!B56</f>
        <v>43361.01</v>
      </c>
    </row>
    <row r="27" spans="1:4" ht="18.75" hidden="1">
      <c r="A27" s="10" t="s">
        <v>22</v>
      </c>
      <c r="B27" s="11">
        <v>1097070</v>
      </c>
      <c r="C27" s="6">
        <v>262</v>
      </c>
      <c r="D27" s="12">
        <f>'[1]241 заявки'!B68</f>
        <v>0</v>
      </c>
    </row>
    <row r="28" spans="1:4" ht="18" customHeight="1" hidden="1">
      <c r="A28" s="10" t="s">
        <v>23</v>
      </c>
      <c r="B28" s="11">
        <v>1097070</v>
      </c>
      <c r="C28" s="6">
        <v>226</v>
      </c>
      <c r="D28" s="16">
        <f>'[1]241 заявки'!B67</f>
        <v>0</v>
      </c>
    </row>
    <row r="29" spans="1:4" ht="18" customHeight="1" hidden="1">
      <c r="A29" s="25" t="s">
        <v>24</v>
      </c>
      <c r="B29" s="26">
        <v>105000</v>
      </c>
      <c r="C29" s="6">
        <v>212</v>
      </c>
      <c r="D29" s="16">
        <f>'[1]241 заявки'!B59</f>
        <v>0</v>
      </c>
    </row>
    <row r="30" spans="1:4" ht="15.75" customHeight="1">
      <c r="A30" s="25" t="s">
        <v>25</v>
      </c>
      <c r="B30" s="15">
        <v>1060000</v>
      </c>
      <c r="C30" s="6">
        <v>226</v>
      </c>
      <c r="D30" s="16">
        <f>'[1]241 заявки'!B60</f>
        <v>4050</v>
      </c>
    </row>
    <row r="31" spans="1:4" ht="18.75">
      <c r="A31" s="25" t="s">
        <v>26</v>
      </c>
      <c r="B31" s="15">
        <v>1060000</v>
      </c>
      <c r="C31" s="14">
        <v>226</v>
      </c>
      <c r="D31" s="16">
        <f>'[1]241 заявки'!B58</f>
        <v>32478.57</v>
      </c>
    </row>
    <row r="32" spans="1:4" ht="19.5" thickBot="1">
      <c r="A32" s="10" t="s">
        <v>27</v>
      </c>
      <c r="B32" s="15">
        <v>1060000</v>
      </c>
      <c r="C32" s="14">
        <v>340</v>
      </c>
      <c r="D32" s="16">
        <f>'[1]241 заявки'!B61</f>
        <v>34300</v>
      </c>
    </row>
    <row r="33" spans="1:4" ht="19.5" thickBot="1">
      <c r="A33" s="27" t="s">
        <v>28</v>
      </c>
      <c r="B33" s="28">
        <v>1010000</v>
      </c>
      <c r="C33" s="29"/>
      <c r="D33" s="30">
        <f>D24+D25+D26+D27+D28+D30+D31+D32+D29</f>
        <v>173460.94</v>
      </c>
    </row>
    <row r="34" spans="1:4" ht="19.5" hidden="1" thickBot="1">
      <c r="A34" s="31" t="s">
        <v>29</v>
      </c>
      <c r="B34" s="32">
        <v>3006099</v>
      </c>
      <c r="C34" s="33">
        <v>310</v>
      </c>
      <c r="D34" s="34"/>
    </row>
    <row r="35" spans="1:5" ht="19.5" thickBot="1">
      <c r="A35" s="35" t="s">
        <v>29</v>
      </c>
      <c r="B35" s="18"/>
      <c r="C35" s="19"/>
      <c r="D35" s="36">
        <f>D23+D33</f>
        <v>8455866.950000001</v>
      </c>
      <c r="E35" s="37"/>
    </row>
    <row r="36" spans="1:4" ht="18.75" hidden="1">
      <c r="A36" s="38" t="s">
        <v>30</v>
      </c>
      <c r="B36" s="39"/>
      <c r="C36" s="38"/>
      <c r="D36" s="40"/>
    </row>
    <row r="41" spans="1:2" ht="12.75">
      <c r="A41" s="37"/>
      <c r="B41" s="37"/>
    </row>
    <row r="52" ht="12.75">
      <c r="A52" s="37" t="e">
        <f>#REF!/12</f>
        <v>#REF!</v>
      </c>
    </row>
    <row r="53" ht="12.75">
      <c r="A53" s="37" t="e">
        <f>#REF!/12</f>
        <v>#REF!</v>
      </c>
    </row>
    <row r="78" ht="33" customHeight="1"/>
    <row r="82" ht="28.5" customHeight="1"/>
    <row r="84" ht="29.25" customHeight="1"/>
    <row r="85" ht="38.25" customHeight="1"/>
    <row r="89" ht="21.75" customHeight="1"/>
    <row r="195" spans="2:4" ht="18.75">
      <c r="B195" s="39"/>
      <c r="C195" s="38"/>
      <c r="D195" s="41"/>
    </row>
  </sheetData>
  <sheetProtection/>
  <mergeCells count="2"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ДС №95</cp:lastModifiedBy>
  <dcterms:created xsi:type="dcterms:W3CDTF">1996-10-08T23:32:33Z</dcterms:created>
  <dcterms:modified xsi:type="dcterms:W3CDTF">2016-02-10T04:30:20Z</dcterms:modified>
  <cp:category/>
  <cp:version/>
  <cp:contentType/>
  <cp:contentStatus/>
</cp:coreProperties>
</file>